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65516" windowWidth="25440" windowHeight="14280" activeTab="0"/>
  </bookViews>
  <sheets>
    <sheet name="Ségos 2007" sheetId="1" r:id="rId1"/>
  </sheets>
  <definedNames>
    <definedName name="Diesel">#REF!</definedName>
    <definedName name="_xlnm.Print_Area" localSheetId="0">'Ségos 2007'!$A$2:$O$36</definedName>
  </definedNames>
  <calcPr fullCalcOnLoad="1"/>
</workbook>
</file>

<file path=xl/sharedStrings.xml><?xml version="1.0" encoding="utf-8"?>
<sst xmlns="http://schemas.openxmlformats.org/spreadsheetml/2006/main" count="27" uniqueCount="27">
  <si>
    <t>Trajet</t>
  </si>
  <si>
    <t>Péage</t>
  </si>
  <si>
    <t>Distance</t>
  </si>
  <si>
    <t>Ostricourt-Paris</t>
  </si>
  <si>
    <t>Paris-Blois</t>
  </si>
  <si>
    <t>Blois-Saintes</t>
  </si>
  <si>
    <t>Saintes-Bordeaux</t>
  </si>
  <si>
    <t>Bordeaux-Périph</t>
  </si>
  <si>
    <t>Bordeaux-Ségos</t>
  </si>
  <si>
    <t>Total</t>
  </si>
  <si>
    <t>Coût aller</t>
  </si>
  <si>
    <t>Coût A/R</t>
  </si>
  <si>
    <t>Divers</t>
  </si>
  <si>
    <t>Sir Godeffroy</t>
  </si>
  <si>
    <t>Véhicule</t>
  </si>
  <si>
    <t>Prix/L</t>
  </si>
  <si>
    <t>Carburant</t>
  </si>
  <si>
    <t>Consommation</t>
  </si>
  <si>
    <t>Depuis Paris</t>
  </si>
  <si>
    <t>Depuis Lille</t>
  </si>
  <si>
    <t>Gasoil</t>
  </si>
  <si>
    <t>Le Trajet</t>
  </si>
  <si>
    <t>Le Coût</t>
  </si>
  <si>
    <t>Audi A4</t>
  </si>
  <si>
    <t>Données véhicule</t>
  </si>
  <si>
    <t>Descriptions des frais supplémentaires</t>
  </si>
  <si>
    <t>shubibiman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</si>
</sst>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\ [$€-40C];[Red]\-#,##0.00\ [$€-40C]"/>
    <numFmt numFmtId="173" formatCode="#,##0.00&quot; €&quot;"/>
    <numFmt numFmtId="174" formatCode="d/mm/yyyy"/>
    <numFmt numFmtId="175" formatCode="#&quot; &quot;&quot;kms&quot;"/>
    <numFmt numFmtId="176" formatCode="#&quot; &quot;&quot;L/100&quot;"/>
  </numFmts>
  <fonts count="10">
    <font>
      <sz val="10"/>
      <name val="Arial"/>
      <family val="0"/>
    </font>
    <font>
      <b/>
      <i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i/>
      <sz val="12"/>
      <name val="Arial"/>
      <family val="0"/>
    </font>
    <font>
      <b/>
      <u val="single"/>
      <sz val="16"/>
      <name val="Arial"/>
      <family val="0"/>
    </font>
    <font>
      <sz val="12"/>
      <color indexed="9"/>
      <name val="Arial"/>
      <family val="0"/>
    </font>
    <font>
      <i/>
      <sz val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2" borderId="0" applyBorder="0" applyAlignment="0" applyProtection="0"/>
    <xf numFmtId="172" fontId="0" fillId="3" borderId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73" fontId="0" fillId="4" borderId="0" xfId="0" applyNumberFormat="1" applyFill="1" applyAlignment="1">
      <alignment horizontal="right" vertical="center"/>
    </xf>
    <xf numFmtId="175" fontId="0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/>
    </xf>
    <xf numFmtId="0" fontId="0" fillId="4" borderId="0" xfId="0" applyNumberFormat="1" applyFill="1" applyAlignment="1">
      <alignment horizontal="center" vertical="center"/>
    </xf>
    <xf numFmtId="173" fontId="0" fillId="4" borderId="0" xfId="0" applyNumberFormat="1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75" fontId="0" fillId="4" borderId="0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73" fontId="0" fillId="7" borderId="0" xfId="0" applyNumberFormat="1" applyFill="1" applyAlignment="1">
      <alignment horizontal="right" vertical="center"/>
    </xf>
    <xf numFmtId="175" fontId="0" fillId="7" borderId="0" xfId="0" applyNumberFormat="1" applyFill="1" applyAlignment="1">
      <alignment horizontal="righ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10">
    <cellStyle name="Normal" xfId="0"/>
    <cellStyle name="Blanc" xfId="15"/>
    <cellStyle name="Jaune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dxfs count="9">
    <dxf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66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14</xdr:row>
      <xdr:rowOff>28575</xdr:rowOff>
    </xdr:from>
    <xdr:to>
      <xdr:col>12</xdr:col>
      <xdr:colOff>76200</xdr:colOff>
      <xdr:row>16</xdr:row>
      <xdr:rowOff>85725</xdr:rowOff>
    </xdr:to>
    <xdr:sp>
      <xdr:nvSpPr>
        <xdr:cNvPr id="1" name="AutoShape 3"/>
        <xdr:cNvSpPr>
          <a:spLocks/>
        </xdr:cNvSpPr>
      </xdr:nvSpPr>
      <xdr:spPr>
        <a:xfrm rot="21239190">
          <a:off x="4448175" y="2752725"/>
          <a:ext cx="2190750" cy="44767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ObliqueRight">
              <a:rot lat="21000000" lon="19140000" rev="0"/>
            </a:camera>
            <a:lightRig rig="legacyNormal3" dir="t"/>
          </a:scene3d>
          <a:sp3d extrusionH="430200" prstMaterial="legacyMetal">
            <a:extrusionClr>
              <a:srgbClr val="747474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2700000" scaled="1"/>
              </a:gradFill>
              <a:latin typeface="Impact"/>
              <a:cs typeface="Impact"/>
            </a:rPr>
            <a:t>ROAD TO SEGOS</a:t>
          </a:r>
        </a:p>
      </xdr:txBody>
    </xdr:sp>
    <xdr:clientData/>
  </xdr:twoCellAnchor>
  <xdr:twoCellAnchor editAs="oneCell">
    <xdr:from>
      <xdr:col>7</xdr:col>
      <xdr:colOff>638175</xdr:colOff>
      <xdr:row>16</xdr:row>
      <xdr:rowOff>28575</xdr:rowOff>
    </xdr:from>
    <xdr:to>
      <xdr:col>11</xdr:col>
      <xdr:colOff>704850</xdr:colOff>
      <xdr:row>20</xdr:row>
      <xdr:rowOff>190500</xdr:rowOff>
    </xdr:to>
    <xdr:pic>
      <xdr:nvPicPr>
        <xdr:cNvPr id="2" name="Shap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143250"/>
          <a:ext cx="2266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N35"/>
  <sheetViews>
    <sheetView tabSelected="1" zoomScale="125" zoomScaleNormal="125" workbookViewId="0" topLeftCell="A4">
      <selection activeCell="H15" sqref="H15"/>
    </sheetView>
  </sheetViews>
  <sheetFormatPr defaultColWidth="11.421875" defaultRowHeight="12.75"/>
  <cols>
    <col min="1" max="1" width="3.140625" style="1" customWidth="1"/>
    <col min="2" max="2" width="18.00390625" style="1" customWidth="1"/>
    <col min="3" max="3" width="0.42578125" style="1" customWidth="1"/>
    <col min="4" max="5" width="10.8515625" style="1" customWidth="1"/>
    <col min="6" max="6" width="0.42578125" style="1" customWidth="1"/>
    <col min="7" max="10" width="10.8515625" style="1" customWidth="1"/>
    <col min="11" max="11" width="0.42578125" style="1" customWidth="1"/>
    <col min="12" max="13" width="10.8515625" style="1" customWidth="1"/>
    <col min="14" max="14" width="13.140625" style="1" customWidth="1"/>
    <col min="15" max="15" width="3.140625" style="1" customWidth="1"/>
    <col min="16" max="16384" width="10.8515625" style="1" customWidth="1"/>
  </cols>
  <sheetData>
    <row r="2" ht="12.75" thickBot="1"/>
    <row r="3" spans="2:12" ht="37.5" customHeight="1" thickBot="1">
      <c r="B3" s="27" t="s">
        <v>21</v>
      </c>
      <c r="C3" s="28"/>
      <c r="D3" s="28"/>
      <c r="E3" s="29"/>
      <c r="I3" s="30" t="s">
        <v>24</v>
      </c>
      <c r="J3" s="31"/>
      <c r="K3" s="31"/>
      <c r="L3" s="32"/>
    </row>
    <row r="5" spans="2:5" ht="12.75" thickBot="1">
      <c r="B5" s="2" t="s">
        <v>0</v>
      </c>
      <c r="C5" s="3"/>
      <c r="D5" s="2" t="s">
        <v>1</v>
      </c>
      <c r="E5" s="4" t="s">
        <v>2</v>
      </c>
    </row>
    <row r="6" ht="3" customHeight="1"/>
    <row r="7" spans="2:12" ht="27.75" customHeight="1" thickBot="1">
      <c r="B7" s="5" t="s">
        <v>3</v>
      </c>
      <c r="D7" s="6">
        <v>13.6</v>
      </c>
      <c r="E7" s="7">
        <v>180</v>
      </c>
      <c r="I7" s="25" t="s">
        <v>14</v>
      </c>
      <c r="J7" s="26"/>
      <c r="L7" s="1" t="s">
        <v>23</v>
      </c>
    </row>
    <row r="8" spans="4:10" ht="3" customHeight="1">
      <c r="D8" s="6"/>
      <c r="E8" s="8"/>
      <c r="I8" s="9"/>
      <c r="J8" s="9"/>
    </row>
    <row r="9" spans="2:12" ht="27.75" customHeight="1" thickBot="1">
      <c r="B9" s="5" t="s">
        <v>4</v>
      </c>
      <c r="D9" s="6">
        <v>19.8</v>
      </c>
      <c r="E9" s="7">
        <v>250</v>
      </c>
      <c r="I9" s="25" t="s">
        <v>16</v>
      </c>
      <c r="J9" s="26"/>
      <c r="L9" s="10" t="s">
        <v>20</v>
      </c>
    </row>
    <row r="10" spans="4:10" ht="3" customHeight="1">
      <c r="D10" s="6"/>
      <c r="E10" s="8"/>
      <c r="I10" s="35"/>
      <c r="J10" s="36"/>
    </row>
    <row r="11" spans="2:12" ht="27.75" customHeight="1" thickBot="1">
      <c r="B11" s="5" t="s">
        <v>5</v>
      </c>
      <c r="D11" s="6">
        <v>28.3</v>
      </c>
      <c r="E11" s="7">
        <v>350</v>
      </c>
      <c r="I11" s="25" t="s">
        <v>15</v>
      </c>
      <c r="J11" s="26"/>
      <c r="L11" s="11">
        <v>1.1</v>
      </c>
    </row>
    <row r="12" spans="4:5" ht="3" customHeight="1">
      <c r="D12" s="6"/>
      <c r="E12" s="8"/>
    </row>
    <row r="13" spans="2:12" ht="27.75" customHeight="1" thickBot="1">
      <c r="B13" s="5" t="s">
        <v>6</v>
      </c>
      <c r="D13" s="6">
        <v>0</v>
      </c>
      <c r="E13" s="7">
        <v>43</v>
      </c>
      <c r="I13" s="25" t="s">
        <v>17</v>
      </c>
      <c r="J13" s="26"/>
      <c r="L13" s="12">
        <v>7</v>
      </c>
    </row>
    <row r="14" spans="4:5" ht="3" customHeight="1">
      <c r="D14" s="6"/>
      <c r="E14" s="8"/>
    </row>
    <row r="15" spans="2:5" ht="27.75" customHeight="1">
      <c r="B15" s="13" t="s">
        <v>7</v>
      </c>
      <c r="D15" s="6">
        <v>1.9</v>
      </c>
      <c r="E15" s="7">
        <v>26</v>
      </c>
    </row>
    <row r="16" spans="4:5" ht="3" customHeight="1">
      <c r="D16" s="6"/>
      <c r="E16" s="8"/>
    </row>
    <row r="17" spans="2:5" ht="27.75" customHeight="1">
      <c r="B17" s="13" t="s">
        <v>8</v>
      </c>
      <c r="D17" s="6">
        <v>0</v>
      </c>
      <c r="E17" s="14">
        <v>111</v>
      </c>
    </row>
    <row r="18" ht="12.75"/>
    <row r="19" spans="2:12" ht="27.75" customHeight="1" thickBot="1">
      <c r="B19" s="17" t="s">
        <v>18</v>
      </c>
      <c r="D19" s="20">
        <f>SUM(D9,D11,D13,D15,D17)</f>
        <v>50</v>
      </c>
      <c r="E19" s="21">
        <f>SUM(E9,E11,E13,E15,E17)</f>
        <v>780</v>
      </c>
      <c r="H19" s="34"/>
      <c r="I19" s="34"/>
      <c r="J19" s="34"/>
      <c r="K19" s="34"/>
      <c r="L19" s="34"/>
    </row>
    <row r="20" spans="8:12" ht="3" customHeight="1">
      <c r="H20" s="34"/>
      <c r="I20" s="34"/>
      <c r="J20" s="34"/>
      <c r="K20" s="34"/>
      <c r="L20" s="34"/>
    </row>
    <row r="21" spans="2:12" ht="27.75" customHeight="1" thickBot="1">
      <c r="B21" s="17" t="s">
        <v>19</v>
      </c>
      <c r="D21" s="20">
        <f>SUM(D7,D9,D11,D13,D15,D17)</f>
        <v>63.6</v>
      </c>
      <c r="E21" s="21">
        <f>SUM(E7,E9,E11,E13,E15,E17)</f>
        <v>960</v>
      </c>
      <c r="H21" s="34"/>
      <c r="I21" s="34"/>
      <c r="J21" s="34"/>
      <c r="K21" s="34"/>
      <c r="L21" s="34"/>
    </row>
    <row r="22" ht="12.75" thickBot="1"/>
    <row r="23" spans="7:10" ht="36.75" customHeight="1" thickBot="1">
      <c r="G23" s="27" t="s">
        <v>22</v>
      </c>
      <c r="H23" s="28"/>
      <c r="I23" s="28"/>
      <c r="J23" s="29"/>
    </row>
    <row r="25" spans="7:14" ht="12.75" thickBot="1">
      <c r="G25" s="15" t="s">
        <v>10</v>
      </c>
      <c r="H25" s="15" t="s">
        <v>11</v>
      </c>
      <c r="I25" s="15" t="s">
        <v>12</v>
      </c>
      <c r="J25" s="16" t="s">
        <v>9</v>
      </c>
      <c r="L25" s="22" t="s">
        <v>25</v>
      </c>
      <c r="M25" s="22"/>
      <c r="N25" s="23"/>
    </row>
    <row r="26" ht="3" customHeight="1"/>
    <row r="27" spans="4:14" ht="22.5" customHeight="1">
      <c r="D27" s="33" t="s">
        <v>13</v>
      </c>
      <c r="E27" s="33"/>
      <c r="G27" s="19">
        <f>IF($D27="","",(($D$19+$L$13*$L$11*($E$19/100))/(IF($D$27="",0,1)+IF($D$29="",0,1)+IF($D$31="",0,1)+IF($D$33="",0,1)+IF($D$35="",0,1))+$D$7+$L$13*$L$11*($E$7/100)))</f>
        <v>82.49</v>
      </c>
      <c r="H27" s="19">
        <f>IF($D27="","",2*$G27)</f>
        <v>164.98</v>
      </c>
      <c r="J27" s="19">
        <f>IF($D27="","",$H27+IF($I27="",0,$I27))</f>
        <v>164.98</v>
      </c>
      <c r="L27" s="18"/>
      <c r="M27" s="18"/>
      <c r="N27" s="18"/>
    </row>
    <row r="28" spans="4:5" ht="3" customHeight="1">
      <c r="D28" s="24"/>
      <c r="E28" s="24"/>
    </row>
    <row r="29" spans="4:14" ht="22.5" customHeight="1">
      <c r="D29" s="33" t="s">
        <v>26</v>
      </c>
      <c r="E29" s="33"/>
      <c r="G29" s="19">
        <f>IF($D29="","",($D$19+$L$13*$L$11*($E$19/100))/(IF($D$27="",0,1)+IF($D$29="",0,1)+IF($D$31="",0,1)+IF($D$33="",0,1)+IF($D$35="",0,1)))</f>
        <v>55.03</v>
      </c>
      <c r="H29" s="19">
        <f>IF($D29="","",2*$G29)</f>
        <v>110.06</v>
      </c>
      <c r="J29" s="19">
        <f>IF($D29="","",$H29+IF($I29="",0,$I29))</f>
        <v>110.06</v>
      </c>
      <c r="L29" s="18"/>
      <c r="M29" s="18"/>
      <c r="N29" s="18"/>
    </row>
    <row r="30" spans="4:5" ht="3" customHeight="1">
      <c r="D30" s="24"/>
      <c r="E30" s="24"/>
    </row>
    <row r="31" spans="4:14" ht="22.5" customHeight="1">
      <c r="D31" s="33"/>
      <c r="E31" s="33"/>
      <c r="G31" s="19">
        <f>IF($D31="","",($D$19+$L$13*$L$11*($E$19/100))/(IF($D$27="",0,1)+IF($D$29="",0,1)+IF($D$31="",0,1)+IF($D$33="",0,1)+IF($D$35="",0,1)))</f>
      </c>
      <c r="H31" s="19">
        <f>IF($D31="","",2*$G31)</f>
      </c>
      <c r="J31" s="19">
        <f>IF($D31="","",$H31+IF($I31="",0,$I31))</f>
      </c>
      <c r="L31" s="18"/>
      <c r="M31" s="18"/>
      <c r="N31" s="18"/>
    </row>
    <row r="32" spans="4:5" ht="3" customHeight="1">
      <c r="D32" s="24"/>
      <c r="E32" s="24"/>
    </row>
    <row r="33" spans="4:14" ht="22.5" customHeight="1">
      <c r="D33" s="33"/>
      <c r="E33" s="33"/>
      <c r="G33" s="19">
        <f>IF($D33="","",($D$19+$L$13*$L$11*($E$19/100))/(IF($D$27="",0,1)+IF($D$29="",0,1)+IF($D$31="",0,1)+IF($D$33="",0,1)+IF($D$35="",0,1)))</f>
      </c>
      <c r="H33" s="19">
        <f>IF($D33="","",2*$G33)</f>
      </c>
      <c r="J33" s="19">
        <f>IF($D33="","",$H33+IF($I33="",0,$I33))</f>
      </c>
      <c r="L33" s="18"/>
      <c r="M33" s="18"/>
      <c r="N33" s="18"/>
    </row>
    <row r="34" spans="4:5" ht="3" customHeight="1">
      <c r="D34" s="24"/>
      <c r="E34" s="24"/>
    </row>
    <row r="35" spans="4:14" ht="22.5" customHeight="1">
      <c r="D35" s="33"/>
      <c r="E35" s="33"/>
      <c r="G35" s="19">
        <f>IF($D35="","",($D$19+$L$13*$L$11*($E$19/100))/(IF($D$27="",0,1)+IF($D$29="",0,1)+IF($D$31="",0,1)+IF($D$33="",0,1)+IF($D$35="",0,1)))</f>
      </c>
      <c r="H35" s="19">
        <f>IF($D35="","",2*$G35)</f>
      </c>
      <c r="J35" s="19">
        <f>IF($D35="","",$H35+IF($I35="",0,$I35))</f>
      </c>
      <c r="L35" s="18"/>
      <c r="M35" s="18"/>
      <c r="N35" s="18"/>
    </row>
  </sheetData>
  <mergeCells count="18">
    <mergeCell ref="D35:E35"/>
    <mergeCell ref="D27:E27"/>
    <mergeCell ref="I13:J13"/>
    <mergeCell ref="D29:E29"/>
    <mergeCell ref="D31:E31"/>
    <mergeCell ref="D33:E33"/>
    <mergeCell ref="G23:J23"/>
    <mergeCell ref="D34:E34"/>
    <mergeCell ref="H19:L21"/>
    <mergeCell ref="I7:J7"/>
    <mergeCell ref="I11:J11"/>
    <mergeCell ref="I9:J9"/>
    <mergeCell ref="B3:E3"/>
    <mergeCell ref="I3:L3"/>
    <mergeCell ref="L25:N25"/>
    <mergeCell ref="D28:E28"/>
    <mergeCell ref="D30:E30"/>
    <mergeCell ref="D32:E32"/>
  </mergeCells>
  <conditionalFormatting sqref="G27:I27 G31:I31 G33:I33 G29:I29 G35:I35">
    <cfRule type="cellIs" priority="1" dxfId="0" operator="equal" stopIfTrue="1">
      <formula>""</formula>
    </cfRule>
    <cfRule type="cellIs" priority="2" dxfId="1" operator="notEqual" stopIfTrue="1">
      <formula>""</formula>
    </cfRule>
  </conditionalFormatting>
  <conditionalFormatting sqref="D29:E29 D31:E31 D33:E33 D35:E35 D27:E27">
    <cfRule type="cellIs" priority="3" dxfId="2" operator="equal" stopIfTrue="1">
      <formula>""</formula>
    </cfRule>
    <cfRule type="cellIs" priority="4" dxfId="3" operator="notEqual" stopIfTrue="1">
      <formula>""</formula>
    </cfRule>
  </conditionalFormatting>
  <conditionalFormatting sqref="J27 J29 J31 J33 J35">
    <cfRule type="cellIs" priority="5" dxfId="0" operator="equal" stopIfTrue="1">
      <formula>""</formula>
    </cfRule>
    <cfRule type="cellIs" priority="6" dxfId="4" operator="notEqual" stopIfTrue="1">
      <formula>""</formula>
    </cfRule>
  </conditionalFormatting>
  <conditionalFormatting sqref="L7 L9 L11 L13 D7:E7 D9:E9 D11:E11 D13:E13 D15:E15 D17:E17">
    <cfRule type="cellIs" priority="7" dxfId="0" operator="equal" stopIfTrue="1">
      <formula>""</formula>
    </cfRule>
    <cfRule type="cellIs" priority="8" dxfId="5" operator="notEqual" stopIfTrue="1">
      <formula>""</formula>
    </cfRule>
  </conditionalFormatting>
  <conditionalFormatting sqref="B7 B9 B11 B13">
    <cfRule type="cellIs" priority="9" dxfId="0" operator="equal" stopIfTrue="1">
      <formula>""</formula>
    </cfRule>
    <cfRule type="cellIs" priority="10" dxfId="6" operator="notEqual" stopIfTrue="1">
      <formula>""</formula>
    </cfRule>
  </conditionalFormatting>
  <conditionalFormatting sqref="B15 B17 B3:E3 G23:J23 I3:L3">
    <cfRule type="cellIs" priority="11" dxfId="0" operator="equal" stopIfTrue="1">
      <formula>""</formula>
    </cfRule>
    <cfRule type="cellIs" priority="12" dxfId="7" operator="notEqual" stopIfTrue="1">
      <formula>""</formula>
    </cfRule>
  </conditionalFormatting>
  <conditionalFormatting sqref="G25:J25 I13:J13 I11:J11 I9:J9 I7:J7 D5:E5 B5">
    <cfRule type="cellIs" priority="13" dxfId="0" operator="equal" stopIfTrue="1">
      <formula>""</formula>
    </cfRule>
    <cfRule type="cellIs" priority="14" dxfId="8" operator="notEqual" stopIfTrue="1">
      <formula>""</formula>
    </cfRule>
  </conditionalFormatting>
  <printOptions/>
  <pageMargins left="0.61" right="0.56" top="0.29" bottom="0.25" header="0.25" footer="0.2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DUDEK ARNAUD</dc:creator>
  <cp:keywords/>
  <dc:description/>
  <cp:lastModifiedBy>Arnaud Dudek</cp:lastModifiedBy>
  <cp:lastPrinted>2007-07-30T10:19:54Z</cp:lastPrinted>
  <dcterms:created xsi:type="dcterms:W3CDTF">2005-08-14T18:33:44Z</dcterms:created>
  <dcterms:modified xsi:type="dcterms:W3CDTF">2005-09-03T10:53:54Z</dcterms:modified>
  <cp:category/>
  <cp:version/>
  <cp:contentType/>
  <cp:contentStatus/>
  <cp:revision>1</cp:revision>
</cp:coreProperties>
</file>